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510"/>
  </bookViews>
  <sheets>
    <sheet name="(5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H72" i="3" l="1"/>
  <c r="G64" i="3"/>
  <c r="F64" i="3"/>
  <c r="E64" i="3"/>
  <c r="D64" i="3"/>
  <c r="H52" i="3" l="1"/>
  <c r="E65" i="3" l="1"/>
  <c r="H36" i="3"/>
  <c r="H47" i="3" l="1"/>
  <c r="H65" i="3"/>
  <c r="H64" i="3"/>
  <c r="D77" i="3" l="1"/>
  <c r="E77" i="3"/>
  <c r="F77" i="3"/>
  <c r="G77" i="3"/>
  <c r="H77" i="3"/>
  <c r="C77" i="3"/>
  <c r="D69" i="3"/>
  <c r="E69" i="3"/>
  <c r="F69" i="3"/>
  <c r="G69" i="3"/>
  <c r="H69" i="3"/>
  <c r="C69" i="3"/>
  <c r="D47" i="3"/>
  <c r="E47" i="3"/>
  <c r="F47" i="3"/>
  <c r="G47" i="3"/>
  <c r="C47" i="3"/>
  <c r="D56" i="3"/>
  <c r="E56" i="3"/>
  <c r="F56" i="3"/>
  <c r="G56" i="3"/>
  <c r="H56" i="3"/>
  <c r="C56" i="3"/>
  <c r="D61" i="3"/>
  <c r="E61" i="3"/>
  <c r="F61" i="3"/>
  <c r="G61" i="3"/>
  <c r="H61" i="3"/>
  <c r="C61" i="3"/>
  <c r="D18" i="3"/>
  <c r="E18" i="3"/>
  <c r="F18" i="3"/>
  <c r="G18" i="3"/>
  <c r="H18" i="3"/>
  <c r="C18" i="3"/>
  <c r="D39" i="3"/>
  <c r="E39" i="3"/>
  <c r="F39" i="3"/>
  <c r="G39" i="3"/>
  <c r="H39" i="3"/>
  <c r="C39" i="3"/>
  <c r="D37" i="3"/>
  <c r="E37" i="3"/>
  <c r="F37" i="3"/>
  <c r="G37" i="3"/>
  <c r="H37" i="3"/>
  <c r="C37" i="3"/>
  <c r="D30" i="3"/>
  <c r="E30" i="3"/>
  <c r="F30" i="3"/>
  <c r="G30" i="3"/>
  <c r="H30" i="3"/>
  <c r="C30" i="3"/>
  <c r="H43" i="3" l="1"/>
  <c r="E67" i="3"/>
  <c r="D67" i="3"/>
  <c r="G43" i="3"/>
  <c r="F43" i="3"/>
  <c r="E43" i="3"/>
  <c r="F67" i="3"/>
  <c r="D43" i="3"/>
  <c r="C67" i="3"/>
  <c r="C43" i="3"/>
  <c r="G67" i="3"/>
  <c r="C72" i="3" l="1"/>
  <c r="D72" i="3"/>
  <c r="F72" i="3"/>
  <c r="G72" i="3"/>
  <c r="E72" i="3"/>
</calcChain>
</file>

<file path=xl/sharedStrings.xml><?xml version="1.0" encoding="utf-8"?>
<sst xmlns="http://schemas.openxmlformats.org/spreadsheetml/2006/main" count="75" uniqueCount="75">
  <si>
    <t xml:space="preserve">(PESOS) </t>
  </si>
  <si>
    <t>Devengado</t>
  </si>
  <si>
    <t>Estado Analitico de Ingreso Detallado - LDF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</si>
  <si>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</si>
  <si>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</si>
  <si>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</si>
  <si>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</si>
  <si>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</si>
  <si>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</si>
  <si>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</si>
  <si>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</si>
  <si>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</si>
  <si>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</si>
  <si>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</si>
  <si>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</si>
  <si>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</si>
  <si>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</si>
  <si>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</si>
  <si>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</si>
  <si>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</si>
  <si>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</si>
  <si>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</si>
  <si>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</si>
  <si>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</si>
  <si>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</si>
  <si>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</si>
  <si>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</si>
  <si>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</si>
  <si>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</si>
  <si>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</si>
  <si>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</si>
  <si>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</si>
  <si>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</si>
  <si>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</si>
  <si>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</si>
  <si>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</si>
  <si>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</si>
  <si>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</si>
  <si>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</si>
  <si>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</si>
  <si>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</si>
  <si>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</si>
  <si>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</si>
  <si>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</si>
  <si>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</si>
  <si>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</si>
  <si>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</si>
  <si>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</si>
  <si>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</si>
  <si>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</si>
  <si>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</si>
  <si>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</si>
  <si>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</si>
  <si>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</si>
  <si>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</si>
  <si>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</si>
  <si>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</si>
  <si>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</si>
  <si>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</si>
  <si>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</si>
  <si>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</si>
  <si>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</si>
  <si>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</si>
  <si>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</si>
  <si>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</si>
  <si>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</si>
  <si>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</si>
  <si>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</si>
  <si>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</si>
  <si>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</si>
  <si>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</si>
  <si>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</si>
  <si>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UNIVERSIDAD TECNOLÓGICA DE LA MIXTECA</t>
  </si>
  <si>
    <t>Del 1 de enero  al 30 de junio de 2021</t>
  </si>
  <si>
    <t>"Segundo Informe Trimestral Enero - Junio  del Ejercicio 2021"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</si>
</sst>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Univia Pro Book"/>
      <family val="3"/>
    </font>
    <font>
      <sz val="12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11" xfId="0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indent="1"/>
    </xf>
    <xf numFmtId="0" fontId="0" fillId="0" borderId="10" xfId="0" applyFill="1" applyBorder="1" applyAlignment="1" applyProtection="1">
      <alignment horizontal="left" vertical="center" indent="3"/>
      <protection locked="0"/>
    </xf>
    <xf numFmtId="0" fontId="0" fillId="0" borderId="10" xfId="0" applyFill="1" applyBorder="1" applyAlignment="1" applyProtection="1">
      <alignment horizontal="left" vertical="center" indent="5"/>
      <protection locked="0"/>
    </xf>
    <xf numFmtId="0" fontId="1" fillId="0" borderId="10" xfId="0" applyFont="1" applyFill="1" applyBorder="1" applyAlignment="1" applyProtection="1">
      <alignment horizontal="left" vertical="center" indent="1"/>
      <protection locked="0"/>
    </xf>
    <xf numFmtId="0" fontId="0" fillId="0" borderId="10" xfId="0" applyFill="1" applyBorder="1" applyAlignment="1" applyProtection="1">
      <alignment horizontal="left" vertical="center" wrapText="1" indent="5"/>
      <protection locked="0"/>
    </xf>
    <xf numFmtId="0" fontId="0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3"/>
    </xf>
    <xf numFmtId="0" fontId="1" fillId="0" borderId="10" xfId="0" applyFont="1" applyFill="1" applyBorder="1" applyAlignment="1" applyProtection="1">
      <alignment horizontal="left" vertical="center" indent="3"/>
      <protection locked="0"/>
    </xf>
    <xf numFmtId="0" fontId="3" fillId="0" borderId="0" xfId="0" applyFont="1" applyFill="1" applyBorder="1" applyAlignment="1">
      <alignment horizontal="center" vertical="center"/>
    </xf>
    <xf numFmtId="3" fontId="0" fillId="0" borderId="10" xfId="0" applyNumberFormat="1" applyFill="1" applyBorder="1"/>
    <xf numFmtId="3" fontId="0" fillId="0" borderId="10" xfId="0" applyNumberFormat="1" applyFill="1" applyBorder="1" applyAlignment="1" applyProtection="1">
      <alignment vertical="center"/>
      <protection locked="0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>
      <alignment vertical="center"/>
    </xf>
    <xf numFmtId="3" fontId="0" fillId="0" borderId="0" xfId="0" applyNumberFormat="1"/>
    <xf numFmtId="0" fontId="14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990601</xdr:colOff>
      <xdr:row>1</xdr:row>
      <xdr:rowOff>39500</xdr:rowOff>
    </xdr:from>
    <xdr:to>
      <xdr:col>5</xdr:col>
      <xdr:colOff>807647</xdr:colOff>
      <xdr:row>1</xdr:row>
      <xdr:rowOff>700748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334775"/>
          <a:ext cx="2083996" cy="66124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98486</xdr:colOff>
      <xdr:row>0</xdr:row>
      <xdr:rowOff>53046</xdr:rowOff>
    </xdr:from>
    <xdr:to>
      <xdr:col>6</xdr:col>
      <xdr:colOff>871537</xdr:colOff>
      <xdr:row>1</xdr:row>
      <xdr:rowOff>754410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0736" y="53046"/>
          <a:ext cx="773051" cy="9966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18367</xdr:colOff>
      <xdr:row>0</xdr:row>
      <xdr:rowOff>49063</xdr:rowOff>
    </xdr:from>
    <xdr:to>
      <xdr:col>7</xdr:col>
      <xdr:colOff>1054644</xdr:colOff>
      <xdr:row>1</xdr:row>
      <xdr:rowOff>790575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092" y="49063"/>
          <a:ext cx="1036277" cy="103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4"/>
  <sheetViews>
    <sheetView tabSelected="1" topLeftCell="B1" zoomScaleNormal="100" workbookViewId="0">
      <selection activeCell="B21" sqref="B21"/>
    </sheetView>
  </sheetViews>
  <sheetFormatPr baseColWidth="10" defaultRowHeight="15"/>
  <cols>
    <col min="2" max="2" width="72" customWidth="1"/>
    <col min="3" max="8" width="17" customWidth="1"/>
  </cols>
  <sheetData>
    <row r="1" spans="2:8" ht="23.25">
      <c r="C1" s="1"/>
      <c r="D1" s="1"/>
      <c r="E1" s="1"/>
      <c r="F1" s="2"/>
      <c r="G1" s="2"/>
      <c r="H1" s="2"/>
    </row>
    <row r="2" spans="2:8" ht="67.5" customHeight="1">
      <c r="B2" s="9"/>
      <c r="C2" s="5"/>
      <c r="D2" s="5"/>
      <c r="E2" s="5"/>
      <c r="F2" s="5"/>
      <c r="G2" s="5"/>
      <c r="H2" s="20"/>
    </row>
    <row r="3" spans="2:8">
      <c r="B3" s="32" t="s">
        <v>72</v>
      </c>
      <c r="C3" s="33"/>
      <c r="D3" s="33"/>
      <c r="E3" s="33"/>
      <c r="F3" s="33"/>
      <c r="G3" s="33"/>
      <c r="H3" s="34"/>
    </row>
    <row r="4" spans="2:8">
      <c r="B4" s="35" t="s">
        <v>2</v>
      </c>
      <c r="C4" s="36"/>
      <c r="D4" s="36"/>
      <c r="E4" s="36"/>
      <c r="F4" s="36"/>
      <c r="G4" s="36"/>
      <c r="H4" s="37"/>
    </row>
    <row r="5" spans="2:8">
      <c r="B5" s="35" t="s">
        <v>73</v>
      </c>
      <c r="C5" s="36"/>
      <c r="D5" s="36"/>
      <c r="E5" s="36"/>
      <c r="F5" s="36"/>
      <c r="G5" s="36"/>
      <c r="H5" s="37"/>
    </row>
    <row r="6" spans="2:8">
      <c r="B6" s="38" t="s">
        <v>0</v>
      </c>
      <c r="C6" s="39"/>
      <c r="D6" s="39"/>
      <c r="E6" s="39"/>
      <c r="F6" s="39"/>
      <c r="G6" s="39"/>
      <c r="H6" s="40"/>
    </row>
    <row r="7" spans="2:8">
      <c r="B7" s="41" t="s">
        <v>3</v>
      </c>
      <c r="C7" s="43" t="s">
        <v>4</v>
      </c>
      <c r="D7" s="44"/>
      <c r="E7" s="44"/>
      <c r="F7" s="44"/>
      <c r="G7" s="45"/>
      <c r="H7" s="46" t="s">
        <v>5</v>
      </c>
    </row>
    <row r="8" spans="2:8" ht="30">
      <c r="B8" s="42"/>
      <c r="C8" s="10" t="s">
        <v>6</v>
      </c>
      <c r="D8" s="6" t="s">
        <v>7</v>
      </c>
      <c r="E8" s="10" t="s">
        <v>8</v>
      </c>
      <c r="F8" s="10" t="s">
        <v>1</v>
      </c>
      <c r="G8" s="10" t="s">
        <v>9</v>
      </c>
      <c r="H8" s="46"/>
    </row>
    <row r="9" spans="2:8">
      <c r="B9" s="11"/>
      <c r="C9" s="23"/>
      <c r="D9" s="24"/>
      <c r="E9" s="25"/>
      <c r="F9" s="25"/>
      <c r="G9" s="25"/>
      <c r="H9" s="26"/>
    </row>
    <row r="10" spans="2:8">
      <c r="B10" s="12" t="s">
        <v>10</v>
      </c>
      <c r="C10" s="21"/>
      <c r="D10" s="21"/>
      <c r="E10" s="21"/>
      <c r="F10" s="21"/>
      <c r="G10" s="21"/>
      <c r="H10" s="21"/>
    </row>
    <row r="11" spans="2:8">
      <c r="B11" s="13" t="s">
        <v>11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</row>
    <row r="12" spans="2:8">
      <c r="B12" s="13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</row>
    <row r="13" spans="2:8">
      <c r="B13" s="13" t="s">
        <v>13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2:8">
      <c r="B14" s="13" t="s">
        <v>14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2:8">
      <c r="B15" s="13" t="s">
        <v>15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2:8">
      <c r="B16" s="13" t="s">
        <v>16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</row>
    <row r="17" spans="2:8">
      <c r="B17" s="13" t="s">
        <v>17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</row>
    <row r="18" spans="2:8">
      <c r="B18" s="13" t="s">
        <v>18</v>
      </c>
      <c r="C18" s="22">
        <f t="shared" ref="C18:H18" si="0">+SUM(C19:C29)</f>
        <v>0</v>
      </c>
      <c r="D18" s="22">
        <f t="shared" si="0"/>
        <v>0</v>
      </c>
      <c r="E18" s="22">
        <f t="shared" si="0"/>
        <v>0</v>
      </c>
      <c r="F18" s="22">
        <f t="shared" si="0"/>
        <v>0</v>
      </c>
      <c r="G18" s="22">
        <f t="shared" si="0"/>
        <v>0</v>
      </c>
      <c r="H18" s="22">
        <f t="shared" si="0"/>
        <v>0</v>
      </c>
    </row>
    <row r="19" spans="2:8">
      <c r="B19" s="14" t="s">
        <v>19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</row>
    <row r="20" spans="2:8">
      <c r="B20" s="14" t="s">
        <v>20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</row>
    <row r="21" spans="2:8">
      <c r="B21" s="14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</row>
    <row r="22" spans="2:8">
      <c r="B22" s="14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2:8">
      <c r="B23" s="14" t="s">
        <v>23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2:8">
      <c r="B24" s="14" t="s">
        <v>24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2:8">
      <c r="B25" s="14" t="s">
        <v>25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2:8">
      <c r="B26" s="14" t="s">
        <v>26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2:8">
      <c r="B27" s="14" t="s">
        <v>27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2:8">
      <c r="B28" s="14" t="s">
        <v>28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2:8">
      <c r="B29" s="14" t="s">
        <v>29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2:8">
      <c r="B30" s="13" t="s">
        <v>30</v>
      </c>
      <c r="C30" s="22">
        <f t="shared" ref="C30:H30" si="1">+SUM(C31:C35)</f>
        <v>0</v>
      </c>
      <c r="D30" s="22">
        <f t="shared" si="1"/>
        <v>0</v>
      </c>
      <c r="E30" s="22">
        <f t="shared" si="1"/>
        <v>0</v>
      </c>
      <c r="F30" s="22">
        <f t="shared" si="1"/>
        <v>0</v>
      </c>
      <c r="G30" s="22">
        <f t="shared" si="1"/>
        <v>0</v>
      </c>
      <c r="H30" s="22">
        <f t="shared" si="1"/>
        <v>0</v>
      </c>
    </row>
    <row r="31" spans="2:8">
      <c r="B31" s="14" t="s">
        <v>31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</row>
    <row r="32" spans="2:8">
      <c r="B32" s="14" t="s">
        <v>32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2:8">
      <c r="B33" s="14" t="s">
        <v>33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2:8">
      <c r="B34" s="14" t="s">
        <v>34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</row>
    <row r="35" spans="2:8">
      <c r="B35" s="14" t="s">
        <v>35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</row>
    <row r="36" spans="2:8">
      <c r="B36" s="13" t="s">
        <v>36</v>
      </c>
      <c r="C36" s="22">
        <v>79960719</v>
      </c>
      <c r="D36" s="22">
        <v>0</v>
      </c>
      <c r="E36" s="22">
        <v>79960719</v>
      </c>
      <c r="F36" s="22">
        <v>41226243</v>
      </c>
      <c r="G36" s="22">
        <v>34332287</v>
      </c>
      <c r="H36" s="22">
        <f>+E36-F36</f>
        <v>38734476</v>
      </c>
    </row>
    <row r="37" spans="2:8">
      <c r="B37" s="13" t="s">
        <v>37</v>
      </c>
      <c r="C37" s="22">
        <f t="shared" ref="C37:H37" si="2">+C38</f>
        <v>0</v>
      </c>
      <c r="D37" s="22">
        <f t="shared" si="2"/>
        <v>0</v>
      </c>
      <c r="E37" s="22">
        <f t="shared" si="2"/>
        <v>0</v>
      </c>
      <c r="F37" s="22">
        <f t="shared" si="2"/>
        <v>0</v>
      </c>
      <c r="G37" s="22">
        <f t="shared" si="2"/>
        <v>0</v>
      </c>
      <c r="H37" s="22">
        <f t="shared" si="2"/>
        <v>0</v>
      </c>
    </row>
    <row r="38" spans="2:8">
      <c r="B38" s="14" t="s">
        <v>38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</row>
    <row r="39" spans="2:8">
      <c r="B39" s="13" t="s">
        <v>39</v>
      </c>
      <c r="C39" s="22">
        <f t="shared" ref="C39:H39" si="3">+C40+C41</f>
        <v>0</v>
      </c>
      <c r="D39" s="22">
        <f t="shared" si="3"/>
        <v>0</v>
      </c>
      <c r="E39" s="22">
        <f t="shared" si="3"/>
        <v>0</v>
      </c>
      <c r="F39" s="22">
        <f t="shared" si="3"/>
        <v>0</v>
      </c>
      <c r="G39" s="22">
        <f t="shared" si="3"/>
        <v>0</v>
      </c>
      <c r="H39" s="22">
        <f t="shared" si="3"/>
        <v>0</v>
      </c>
    </row>
    <row r="40" spans="2:8">
      <c r="B40" s="14" t="s">
        <v>40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</row>
    <row r="41" spans="2:8">
      <c r="B41" s="14" t="s">
        <v>41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2:8">
      <c r="B42" s="3"/>
      <c r="C42" s="22"/>
      <c r="D42" s="22"/>
      <c r="E42" s="22"/>
      <c r="F42" s="22"/>
      <c r="G42" s="22"/>
      <c r="H42" s="22"/>
    </row>
    <row r="43" spans="2:8">
      <c r="B43" s="15" t="s">
        <v>42</v>
      </c>
      <c r="C43" s="27">
        <f>+C11+C12+C13+C14+C15+C16+C17+C18+C30+C36+C37+C39</f>
        <v>79960719</v>
      </c>
      <c r="D43" s="27">
        <f t="shared" ref="D43" si="4">+D11+D12+D13+D14+D15+D16+D17+D18+D30+D36+D37+D39</f>
        <v>0</v>
      </c>
      <c r="E43" s="27">
        <f>+E11+E12+E13+E14+E15+E16+E17+E18+E30+E36+E37+E39</f>
        <v>79960719</v>
      </c>
      <c r="F43" s="27">
        <f>+F11+F12+F13+F14+F15+F16+F17+F18+F30+F36+F37+F39</f>
        <v>41226243</v>
      </c>
      <c r="G43" s="27">
        <f>+G11+G12+G13+G14+G15+G16+G17+G18+G30+G36+G37+G39</f>
        <v>34332287</v>
      </c>
      <c r="H43" s="27">
        <f>+H11+H12+H13+H14+H15+H16+H17+H18+H30+H36+H37+H39</f>
        <v>38734476</v>
      </c>
    </row>
    <row r="44" spans="2:8">
      <c r="B44" s="12" t="s">
        <v>43</v>
      </c>
      <c r="C44" s="28"/>
      <c r="D44" s="28"/>
      <c r="E44" s="28"/>
      <c r="F44" s="28"/>
      <c r="G44" s="28"/>
      <c r="H44" s="27"/>
    </row>
    <row r="45" spans="2:8">
      <c r="B45" s="3"/>
      <c r="C45" s="28"/>
      <c r="D45" s="28"/>
      <c r="E45" s="28"/>
      <c r="F45" s="28"/>
      <c r="G45" s="28"/>
      <c r="H45" s="28"/>
    </row>
    <row r="46" spans="2:8">
      <c r="B46" s="12" t="s">
        <v>44</v>
      </c>
      <c r="C46" s="28"/>
      <c r="D46" s="28"/>
      <c r="E46" s="28"/>
      <c r="F46" s="28"/>
      <c r="G46" s="28"/>
      <c r="H46" s="28"/>
    </row>
    <row r="47" spans="2:8">
      <c r="B47" s="13" t="s">
        <v>45</v>
      </c>
      <c r="C47" s="22">
        <f t="shared" ref="C47:G47" si="5">+SUM(C48:C55)</f>
        <v>0</v>
      </c>
      <c r="D47" s="22">
        <f t="shared" si="5"/>
        <v>2730444</v>
      </c>
      <c r="E47" s="22">
        <f t="shared" si="5"/>
        <v>2730444</v>
      </c>
      <c r="F47" s="22">
        <f t="shared" si="5"/>
        <v>2730444</v>
      </c>
      <c r="G47" s="22">
        <f t="shared" si="5"/>
        <v>242151.19</v>
      </c>
      <c r="H47" s="22">
        <f>+SUM(H48:H55)</f>
        <v>0</v>
      </c>
    </row>
    <row r="48" spans="2:8">
      <c r="B48" s="14" t="s">
        <v>46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</row>
    <row r="49" spans="2:8">
      <c r="B49" s="14" t="s">
        <v>47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</row>
    <row r="50" spans="2:8">
      <c r="B50" s="14" t="s">
        <v>48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</row>
    <row r="51" spans="2:8" ht="30">
      <c r="B51" s="16" t="s">
        <v>49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</row>
    <row r="52" spans="2:8">
      <c r="B52" s="14" t="s">
        <v>50</v>
      </c>
      <c r="C52" s="22">
        <v>0</v>
      </c>
      <c r="D52" s="22">
        <v>2730444</v>
      </c>
      <c r="E52" s="22">
        <v>2730444</v>
      </c>
      <c r="F52" s="22">
        <v>2730444</v>
      </c>
      <c r="G52" s="22">
        <v>242151.19</v>
      </c>
      <c r="H52" s="22">
        <f>+E52-F52</f>
        <v>0</v>
      </c>
    </row>
    <row r="53" spans="2:8">
      <c r="B53" s="14" t="s">
        <v>51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</row>
    <row r="54" spans="2:8" ht="30">
      <c r="B54" s="16" t="s">
        <v>52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</row>
    <row r="55" spans="2:8" ht="30">
      <c r="B55" s="16" t="s">
        <v>53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</row>
    <row r="56" spans="2:8">
      <c r="B56" s="13" t="s">
        <v>54</v>
      </c>
      <c r="C56" s="22">
        <f t="shared" ref="C56:H56" si="6">+C57+C58+C59+C60</f>
        <v>0</v>
      </c>
      <c r="D56" s="22">
        <f t="shared" si="6"/>
        <v>0</v>
      </c>
      <c r="E56" s="22">
        <f t="shared" si="6"/>
        <v>0</v>
      </c>
      <c r="F56" s="22">
        <f t="shared" si="6"/>
        <v>0</v>
      </c>
      <c r="G56" s="22">
        <f t="shared" si="6"/>
        <v>0</v>
      </c>
      <c r="H56" s="22">
        <f t="shared" si="6"/>
        <v>0</v>
      </c>
    </row>
    <row r="57" spans="2:8">
      <c r="B57" s="14" t="s">
        <v>55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</row>
    <row r="58" spans="2:8">
      <c r="B58" s="14" t="s">
        <v>56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</row>
    <row r="59" spans="2:8">
      <c r="B59" s="14" t="s">
        <v>57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</row>
    <row r="60" spans="2:8">
      <c r="B60" s="14" t="s">
        <v>58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</row>
    <row r="61" spans="2:8">
      <c r="B61" s="13" t="s">
        <v>59</v>
      </c>
      <c r="C61" s="22">
        <f t="shared" ref="C61:H61" si="7">+C62+C63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2">
        <f t="shared" si="7"/>
        <v>0</v>
      </c>
    </row>
    <row r="62" spans="2:8" ht="30">
      <c r="B62" s="16" t="s">
        <v>60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</row>
    <row r="63" spans="2:8">
      <c r="B63" s="14" t="s">
        <v>61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</row>
    <row r="64" spans="2:8">
      <c r="B64" s="13" t="s">
        <v>62</v>
      </c>
      <c r="C64" s="22">
        <v>79960719</v>
      </c>
      <c r="D64" s="22">
        <f>1580804.98+820247.35</f>
        <v>2401052.33</v>
      </c>
      <c r="E64" s="22">
        <f>2113903.34+250544.62</f>
        <v>2364447.96</v>
      </c>
      <c r="F64" s="22">
        <f>2113903.34+250544.62</f>
        <v>2364447.96</v>
      </c>
      <c r="G64" s="22">
        <f>2113903.34+250544.62</f>
        <v>2364447.96</v>
      </c>
      <c r="H64" s="22">
        <f>+E64-G64</f>
        <v>0</v>
      </c>
    </row>
    <row r="65" spans="2:8">
      <c r="B65" s="13" t="s">
        <v>63</v>
      </c>
      <c r="C65" s="22">
        <v>0</v>
      </c>
      <c r="D65" s="22"/>
      <c r="E65" s="22">
        <f>+C65+D65</f>
        <v>0</v>
      </c>
      <c r="F65" s="22"/>
      <c r="G65" s="22"/>
      <c r="H65" s="22">
        <f>+E65-G65</f>
        <v>0</v>
      </c>
    </row>
    <row r="66" spans="2:8">
      <c r="B66" s="3"/>
      <c r="C66" s="28"/>
      <c r="D66" s="28"/>
      <c r="E66" s="28"/>
      <c r="F66" s="28"/>
      <c r="G66" s="28"/>
      <c r="H66" s="28"/>
    </row>
    <row r="67" spans="2:8">
      <c r="B67" s="15" t="s">
        <v>64</v>
      </c>
      <c r="C67" s="27">
        <f>+C47+C56+C61+C64+C65</f>
        <v>79960719</v>
      </c>
      <c r="D67" s="27">
        <f>+D47+D56+D61+D64+D65</f>
        <v>5131496.33</v>
      </c>
      <c r="E67" s="27">
        <f>+E47+E56+E61+E64+E65</f>
        <v>5094891.96</v>
      </c>
      <c r="F67" s="27">
        <f>+F47+F56+F61+F64+F65</f>
        <v>5094891.96</v>
      </c>
      <c r="G67" s="27">
        <f t="shared" ref="G67" si="8">+G47+G56+G61+G64+G65</f>
        <v>2606599.15</v>
      </c>
      <c r="H67" s="27">
        <v>79997323</v>
      </c>
    </row>
    <row r="68" spans="2:8">
      <c r="B68" s="3"/>
      <c r="C68" s="28"/>
      <c r="D68" s="28"/>
      <c r="E68" s="28"/>
      <c r="F68" s="28"/>
      <c r="G68" s="28"/>
      <c r="H68" s="28"/>
    </row>
    <row r="69" spans="2:8">
      <c r="B69" s="15" t="s">
        <v>65</v>
      </c>
      <c r="C69" s="27">
        <f t="shared" ref="C69:H69" si="9">+C70</f>
        <v>0</v>
      </c>
      <c r="D69" s="27">
        <f t="shared" si="9"/>
        <v>0</v>
      </c>
      <c r="E69" s="27">
        <f t="shared" si="9"/>
        <v>0</v>
      </c>
      <c r="F69" s="27">
        <f t="shared" si="9"/>
        <v>0</v>
      </c>
      <c r="G69" s="27">
        <f t="shared" si="9"/>
        <v>0</v>
      </c>
      <c r="H69" s="27">
        <f t="shared" si="9"/>
        <v>0</v>
      </c>
    </row>
    <row r="70" spans="2:8">
      <c r="B70" s="17" t="s">
        <v>66</v>
      </c>
      <c r="C70" s="22">
        <v>0</v>
      </c>
      <c r="D70" s="22"/>
      <c r="E70" s="22">
        <v>0</v>
      </c>
      <c r="F70" s="22">
        <v>0</v>
      </c>
      <c r="G70" s="22">
        <v>0</v>
      </c>
      <c r="H70" s="22">
        <v>0</v>
      </c>
    </row>
    <row r="71" spans="2:8">
      <c r="B71" s="3"/>
      <c r="C71" s="28"/>
      <c r="D71" s="28"/>
      <c r="E71" s="28"/>
      <c r="F71" s="28"/>
      <c r="G71" s="28"/>
      <c r="H71" s="28"/>
    </row>
    <row r="72" spans="2:8">
      <c r="B72" s="15" t="s">
        <v>67</v>
      </c>
      <c r="C72" s="27">
        <f>+C43+C67+C69</f>
        <v>159921438</v>
      </c>
      <c r="D72" s="27">
        <f>+D43+D67+D69</f>
        <v>5131496.33</v>
      </c>
      <c r="E72" s="27">
        <f t="shared" ref="E72" si="10">+E43+E67+E69</f>
        <v>85055610.959999993</v>
      </c>
      <c r="F72" s="27">
        <f>+F43+F67+F69</f>
        <v>46321134.960000001</v>
      </c>
      <c r="G72" s="27">
        <f>+G43+G67+G69</f>
        <v>36938886.149999999</v>
      </c>
      <c r="H72" s="27">
        <f>+H43+H67+H69</f>
        <v>118731799</v>
      </c>
    </row>
    <row r="73" spans="2:8">
      <c r="B73" s="3"/>
      <c r="C73" s="28"/>
      <c r="D73" s="28"/>
      <c r="E73" s="28"/>
      <c r="F73" s="28"/>
      <c r="G73" s="28"/>
      <c r="H73" s="28"/>
    </row>
    <row r="74" spans="2:8">
      <c r="B74" s="4" t="s">
        <v>68</v>
      </c>
      <c r="C74" s="28"/>
      <c r="D74" s="28"/>
      <c r="E74" s="28"/>
      <c r="F74" s="28"/>
      <c r="G74" s="28"/>
      <c r="H74" s="28"/>
    </row>
    <row r="75" spans="2:8" ht="30">
      <c r="B75" s="18" t="s">
        <v>69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</row>
    <row r="76" spans="2:8" ht="30">
      <c r="B76" s="18" t="s">
        <v>70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</row>
    <row r="77" spans="2:8">
      <c r="B77" s="19" t="s">
        <v>71</v>
      </c>
      <c r="C77" s="27">
        <f t="shared" ref="C77:H77" si="11">+C75+C76</f>
        <v>0</v>
      </c>
      <c r="D77" s="27">
        <f t="shared" si="11"/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</row>
    <row r="78" spans="2:8" ht="5.25" customHeight="1">
      <c r="B78" s="8"/>
      <c r="C78" s="7"/>
      <c r="D78" s="7"/>
      <c r="E78" s="7"/>
      <c r="F78" s="7"/>
      <c r="G78" s="7"/>
      <c r="H78" s="7"/>
    </row>
    <row r="79" spans="2:8">
      <c r="F79" s="31" t="s">
        <v>74</v>
      </c>
      <c r="G79" s="31"/>
      <c r="H79" s="31"/>
    </row>
    <row r="80" spans="2:8" ht="15.75">
      <c r="D80" s="29"/>
      <c r="F80" s="29"/>
      <c r="G80" s="30"/>
    </row>
    <row r="81" spans="4:6">
      <c r="F81" s="29"/>
    </row>
    <row r="83" spans="4:6">
      <c r="D83" s="29"/>
      <c r="F83" s="29"/>
    </row>
    <row r="84" spans="4:6">
      <c r="F84" s="29"/>
    </row>
  </sheetData>
  <mergeCells count="8">
    <mergeCell ref="F79:H79"/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>
      <formula1>-1.79769313486231E+100</formula1>
      <formula2>1.79769313486231E+100</formula2>
    </dataValidation>
  </dataValidations>
  <pageMargins left="0.11811023622047245" right="0.11811023622047245" top="0.15748031496062992" bottom="0.35433070866141736" header="0" footer="0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ESTADO ANALITICO DE INGRESO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luis.aorgu@hotmail.com</cp:lastModifiedBy>
  <cp:lastPrinted>2021-10-18T15:04:48Z</cp:lastPrinted>
  <dcterms:created xsi:type="dcterms:W3CDTF">2018-07-04T15:46:54Z</dcterms:created>
  <dcterms:modified xsi:type="dcterms:W3CDTF">2022-01-26T03:32:14Z</dcterms:modified>
</cp:coreProperties>
</file>