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5. Estado Analítico de Ingresos Detallado\"/>
    </mc:Choice>
  </mc:AlternateContent>
  <bookViews>
    <workbookView xWindow="0" yWindow="0" windowWidth="5445" windowHeight="537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52" i="3" l="1"/>
  <c r="E65" i="3" l="1"/>
  <c r="E64" i="3"/>
  <c r="E36" i="3"/>
  <c r="H36" i="3" s="1"/>
  <c r="H47" i="3" l="1"/>
  <c r="H65" i="3"/>
  <c r="H64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H43" i="3" l="1"/>
  <c r="H67" i="3"/>
  <c r="E67" i="3"/>
  <c r="D67" i="3"/>
  <c r="G43" i="3"/>
  <c r="F43" i="3"/>
  <c r="E43" i="3"/>
  <c r="F67" i="3"/>
  <c r="D43" i="3"/>
  <c r="C67" i="3"/>
  <c r="C43" i="3"/>
  <c r="G67" i="3"/>
  <c r="C72" i="3" l="1"/>
  <c r="D72" i="3"/>
  <c r="H72" i="3"/>
  <c r="F72" i="3"/>
  <c r="G72" i="3"/>
  <c r="E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<sst xmlns="http://schemas.openxmlformats.org/spreadsheetml/2006/main" count="74" uniqueCount="74">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</sst>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zoomScaleNormal="100" workbookViewId="0">
      <selection activeCell="B19" sqref="B19"/>
    </sheetView>
  </sheetViews>
  <sheetFormatPr baseColWidth="10" defaultRowHeight="15" x14ac:dyDescent="0.25"/>
  <cols>
    <col min="2" max="2" width="72" customWidth="1"/>
    <col min="3" max="8" width="17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29" t="s">
        <v>72</v>
      </c>
      <c r="C3" s="30"/>
      <c r="D3" s="30"/>
      <c r="E3" s="30"/>
      <c r="F3" s="30"/>
      <c r="G3" s="30"/>
      <c r="H3" s="31"/>
    </row>
    <row r="4" spans="2:8" x14ac:dyDescent="0.25">
      <c r="B4" s="32" t="s">
        <v>2</v>
      </c>
      <c r="C4" s="33"/>
      <c r="D4" s="33"/>
      <c r="E4" s="33"/>
      <c r="F4" s="33"/>
      <c r="G4" s="33"/>
      <c r="H4" s="34"/>
    </row>
    <row r="5" spans="2:8" x14ac:dyDescent="0.25">
      <c r="B5" s="32" t="s">
        <v>73</v>
      </c>
      <c r="C5" s="33"/>
      <c r="D5" s="33"/>
      <c r="E5" s="33"/>
      <c r="F5" s="33"/>
      <c r="G5" s="33"/>
      <c r="H5" s="34"/>
    </row>
    <row r="6" spans="2:8" x14ac:dyDescent="0.25">
      <c r="B6" s="35" t="s">
        <v>0</v>
      </c>
      <c r="C6" s="36"/>
      <c r="D6" s="36"/>
      <c r="E6" s="36"/>
      <c r="F6" s="36"/>
      <c r="G6" s="36"/>
      <c r="H6" s="37"/>
    </row>
    <row r="7" spans="2:8" x14ac:dyDescent="0.25">
      <c r="B7" s="38" t="s">
        <v>3</v>
      </c>
      <c r="C7" s="40" t="s">
        <v>4</v>
      </c>
      <c r="D7" s="41"/>
      <c r="E7" s="41"/>
      <c r="F7" s="41"/>
      <c r="G7" s="42"/>
      <c r="H7" s="43" t="s">
        <v>5</v>
      </c>
    </row>
    <row r="8" spans="2:8" ht="30" x14ac:dyDescent="0.25">
      <c r="B8" s="39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3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13" t="s">
        <v>36</v>
      </c>
      <c r="C36" s="22">
        <v>79260143</v>
      </c>
      <c r="D36" s="22">
        <v>0</v>
      </c>
      <c r="E36" s="22">
        <f>+C36+D36</f>
        <v>79260143</v>
      </c>
      <c r="F36" s="22">
        <v>37469852</v>
      </c>
      <c r="G36" s="22">
        <v>37469852</v>
      </c>
      <c r="H36" s="22">
        <f>+E36-F36</f>
        <v>41790291</v>
      </c>
    </row>
    <row r="37" spans="2:8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x14ac:dyDescent="0.25">
      <c r="B42" s="3"/>
      <c r="C42" s="22"/>
      <c r="D42" s="22"/>
      <c r="E42" s="22"/>
      <c r="F42" s="22"/>
      <c r="G42" s="22"/>
      <c r="H42" s="22"/>
    </row>
    <row r="43" spans="2:8" x14ac:dyDescent="0.25">
      <c r="B43" s="15" t="s">
        <v>42</v>
      </c>
      <c r="C43" s="27">
        <f>+C11+C12+C13+C14+C15+C16+C17+C18+C30+C36+C37+C39</f>
        <v>79260143</v>
      </c>
      <c r="D43" s="27">
        <f t="shared" ref="D43" si="4">+D11+D12+D13+D14+D15+D16+D17+D18+D30+D36+D37+D39</f>
        <v>0</v>
      </c>
      <c r="E43" s="27">
        <f>+E11+E12+E13+E14+E15+E16+E17+E18+E30+E36+E37+E39</f>
        <v>79260143</v>
      </c>
      <c r="F43" s="27">
        <f>+F11+F12+F13+F14+F15+F16+F17+F18+F30+F36+F37+F39</f>
        <v>37469852</v>
      </c>
      <c r="G43" s="27">
        <f>+G11+G12+G13+G14+G15+G16+G17+G18+G30+G36+G37+G39</f>
        <v>37469852</v>
      </c>
      <c r="H43" s="27">
        <f>+H11+H12+H13+H14+H15+H16+H17+H18+H30+H36+H37+H39</f>
        <v>41790291</v>
      </c>
    </row>
    <row r="44" spans="2:8" x14ac:dyDescent="0.25">
      <c r="B44" s="12" t="s">
        <v>43</v>
      </c>
      <c r="C44" s="28"/>
      <c r="D44" s="28"/>
      <c r="E44" s="28"/>
      <c r="F44" s="28"/>
      <c r="G44" s="28"/>
      <c r="H44" s="27"/>
    </row>
    <row r="45" spans="2:8" x14ac:dyDescent="0.25">
      <c r="B45" s="3"/>
      <c r="C45" s="28"/>
      <c r="D45" s="28"/>
      <c r="E45" s="28"/>
      <c r="F45" s="28"/>
      <c r="G45" s="28"/>
      <c r="H45" s="28"/>
    </row>
    <row r="46" spans="2:8" x14ac:dyDescent="0.25">
      <c r="B46" s="12" t="s">
        <v>44</v>
      </c>
      <c r="C46" s="28"/>
      <c r="D46" s="28"/>
      <c r="E46" s="28"/>
      <c r="F46" s="28"/>
      <c r="G46" s="28"/>
      <c r="H46" s="28"/>
    </row>
    <row r="47" spans="2:8" x14ac:dyDescent="0.25">
      <c r="B47" s="13" t="s">
        <v>45</v>
      </c>
      <c r="C47" s="22">
        <f t="shared" ref="C47:G47" si="5">+SUM(C48:C55)</f>
        <v>0</v>
      </c>
      <c r="D47" s="22">
        <f t="shared" si="5"/>
        <v>0</v>
      </c>
      <c r="E47" s="22">
        <f t="shared" si="5"/>
        <v>0</v>
      </c>
      <c r="F47" s="22">
        <f t="shared" si="5"/>
        <v>0</v>
      </c>
      <c r="G47" s="22">
        <f t="shared" si="5"/>
        <v>0</v>
      </c>
      <c r="H47" s="22">
        <f>+SUM(H48:H55)</f>
        <v>0</v>
      </c>
    </row>
    <row r="48" spans="2:8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14" t="s">
        <v>50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>+E52-F52</f>
        <v>0</v>
      </c>
    </row>
    <row r="53" spans="2:8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13" t="s">
        <v>62</v>
      </c>
      <c r="C64" s="22">
        <v>77220970</v>
      </c>
      <c r="D64" s="22">
        <v>0</v>
      </c>
      <c r="E64" s="22">
        <f>+C64+D64</f>
        <v>77220970</v>
      </c>
      <c r="F64" s="22">
        <v>2806925</v>
      </c>
      <c r="G64" s="22">
        <v>2806925</v>
      </c>
      <c r="H64" s="22">
        <f>+E64-G64</f>
        <v>74414045</v>
      </c>
    </row>
    <row r="65" spans="2:8" x14ac:dyDescent="0.25">
      <c r="B65" s="13" t="s">
        <v>63</v>
      </c>
      <c r="C65" s="22">
        <v>0</v>
      </c>
      <c r="D65" s="22">
        <v>3579608</v>
      </c>
      <c r="E65" s="22">
        <f>+C65+D65</f>
        <v>3579608</v>
      </c>
      <c r="F65" s="22">
        <v>710373</v>
      </c>
      <c r="G65" s="22">
        <v>710373</v>
      </c>
      <c r="H65" s="22">
        <f>+E65-G65</f>
        <v>2869235</v>
      </c>
    </row>
    <row r="66" spans="2:8" x14ac:dyDescent="0.25">
      <c r="B66" s="3"/>
      <c r="C66" s="28"/>
      <c r="D66" s="28"/>
      <c r="E66" s="28"/>
      <c r="F66" s="28"/>
      <c r="G66" s="28"/>
      <c r="H66" s="28"/>
    </row>
    <row r="67" spans="2:8" x14ac:dyDescent="0.25">
      <c r="B67" s="15" t="s">
        <v>64</v>
      </c>
      <c r="C67" s="27">
        <f>+C47+C56+C61+C64+C65</f>
        <v>77220970</v>
      </c>
      <c r="D67" s="27">
        <f>+D47+D56+D61+D64+D65</f>
        <v>3579608</v>
      </c>
      <c r="E67" s="27">
        <f>+E47+E56+E61+E64+E65</f>
        <v>80800578</v>
      </c>
      <c r="F67" s="27">
        <f>+F47+F56+F61+F64+F65</f>
        <v>3517298</v>
      </c>
      <c r="G67" s="27">
        <f t="shared" ref="G67" si="8">+G47+G56+G61+G64+G65</f>
        <v>3517298</v>
      </c>
      <c r="H67" s="27">
        <f>+H47+H56+H61+H64+H65</f>
        <v>77283280</v>
      </c>
    </row>
    <row r="68" spans="2:8" x14ac:dyDescent="0.25">
      <c r="B68" s="3"/>
      <c r="C68" s="28"/>
      <c r="D68" s="28"/>
      <c r="E68" s="28"/>
      <c r="F68" s="28"/>
      <c r="G68" s="28"/>
      <c r="H68" s="28"/>
    </row>
    <row r="69" spans="2:8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 x14ac:dyDescent="0.25">
      <c r="B70" s="17" t="s">
        <v>66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3"/>
      <c r="C71" s="28"/>
      <c r="D71" s="28"/>
      <c r="E71" s="28"/>
      <c r="F71" s="28"/>
      <c r="G71" s="28"/>
      <c r="H71" s="28"/>
    </row>
    <row r="72" spans="2:8" x14ac:dyDescent="0.25">
      <c r="B72" s="15" t="s">
        <v>67</v>
      </c>
      <c r="C72" s="27">
        <f>+C43+C67+C69</f>
        <v>156481113</v>
      </c>
      <c r="D72" s="27">
        <f>+D43+D67+D69</f>
        <v>3579608</v>
      </c>
      <c r="E72" s="27">
        <f t="shared" ref="E72" si="10">+E43+E67+E69</f>
        <v>160060721</v>
      </c>
      <c r="F72" s="27">
        <f>+F43+F67+F69</f>
        <v>40987150</v>
      </c>
      <c r="G72" s="27">
        <f>+G43+G67+G69</f>
        <v>40987150</v>
      </c>
      <c r="H72" s="27">
        <f>+H43+H67+H69</f>
        <v>119073571</v>
      </c>
    </row>
    <row r="73" spans="2:8" x14ac:dyDescent="0.25">
      <c r="B73" s="3"/>
      <c r="C73" s="28"/>
      <c r="D73" s="28"/>
      <c r="E73" s="28"/>
      <c r="F73" s="28"/>
      <c r="G73" s="28"/>
      <c r="H73" s="28"/>
    </row>
    <row r="74" spans="2:8" x14ac:dyDescent="0.25">
      <c r="B74" s="4" t="s">
        <v>68</v>
      </c>
      <c r="C74" s="28"/>
      <c r="D74" s="28"/>
      <c r="E74" s="28"/>
      <c r="F74" s="28"/>
      <c r="G74" s="28"/>
      <c r="H74" s="28"/>
    </row>
    <row r="75" spans="2:8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ht="5.25" customHeight="1" x14ac:dyDescent="0.25">
      <c r="B78" s="8"/>
      <c r="C78" s="7"/>
      <c r="D78" s="7"/>
      <c r="E78" s="7"/>
      <c r="F78" s="7"/>
      <c r="G78" s="7"/>
      <c r="H78" s="7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2020-04-15T00:41:52Z</cp:lastPrinted>
  <dcterms:created xsi:type="dcterms:W3CDTF">2018-07-04T15:46:54Z</dcterms:created>
  <dcterms:modified xsi:type="dcterms:W3CDTF">2022-01-26T18:57:21Z</dcterms:modified>
</cp:coreProperties>
</file>